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46" i="1" l="1"/>
  <c r="M46" i="1"/>
  <c r="R30" i="1" l="1"/>
  <c r="Q30" i="1" l="1"/>
  <c r="S30" i="1" s="1"/>
  <c r="Q29" i="1"/>
  <c r="R29" i="1"/>
  <c r="M29" i="1" l="1"/>
  <c r="S29" i="1"/>
  <c r="M30" i="1"/>
  <c r="R16" i="1"/>
  <c r="R17" i="1"/>
  <c r="R19" i="1"/>
  <c r="R20" i="1"/>
  <c r="R21" i="1"/>
  <c r="R22" i="1"/>
  <c r="R23" i="1"/>
  <c r="R24" i="1"/>
  <c r="R25" i="1"/>
  <c r="R15" i="1" l="1"/>
  <c r="R31" i="1" s="1"/>
  <c r="Q16" i="1"/>
  <c r="Q17" i="1"/>
  <c r="Q19" i="1"/>
  <c r="Q20" i="1"/>
  <c r="Q21" i="1"/>
  <c r="Q22" i="1"/>
  <c r="Q23" i="1"/>
  <c r="Q24" i="1"/>
  <c r="Q25" i="1"/>
  <c r="Q15" i="1"/>
  <c r="S7" i="1" l="1"/>
  <c r="Q31" i="1"/>
  <c r="S31" i="1" s="1"/>
  <c r="M16" i="1"/>
  <c r="M17" i="1"/>
  <c r="M19" i="1"/>
  <c r="M20" i="1"/>
  <c r="M21" i="1"/>
  <c r="M22" i="1"/>
  <c r="M23" i="1"/>
  <c r="M24" i="1"/>
  <c r="M25" i="1"/>
  <c r="M15" i="1"/>
  <c r="N27" i="1" l="1"/>
  <c r="S25" i="1"/>
  <c r="S16" i="1"/>
  <c r="S17" i="1"/>
  <c r="S19" i="1"/>
  <c r="S20" i="1"/>
  <c r="S21" i="1"/>
  <c r="S22" i="1"/>
  <c r="S23" i="1"/>
  <c r="S24" i="1"/>
  <c r="S15" i="1" l="1"/>
</calcChain>
</file>

<file path=xl/sharedStrings.xml><?xml version="1.0" encoding="utf-8"?>
<sst xmlns="http://schemas.openxmlformats.org/spreadsheetml/2006/main" count="70" uniqueCount="55">
  <si>
    <t>ASPEN</t>
  </si>
  <si>
    <t>BEAVER</t>
  </si>
  <si>
    <t>BLUEBERRY</t>
  </si>
  <si>
    <t>CITY</t>
  </si>
  <si>
    <t>C. STEIGER</t>
  </si>
  <si>
    <t>ELISE</t>
  </si>
  <si>
    <t>MILWAUKEE</t>
  </si>
  <si>
    <t>OTTER</t>
  </si>
  <si>
    <t>RHUBARB</t>
  </si>
  <si>
    <t>STRAWBERRY</t>
  </si>
  <si>
    <t>SUNSET</t>
  </si>
  <si>
    <t>TRAIL</t>
  </si>
  <si>
    <t>Loose or missing hardware</t>
  </si>
  <si>
    <t xml:space="preserve">Concrete footers exposed </t>
  </si>
  <si>
    <t>Standing water</t>
  </si>
  <si>
    <t>Surfacing material</t>
  </si>
  <si>
    <t>Swings</t>
  </si>
  <si>
    <t>Sweep walkways, platforms, steps</t>
  </si>
  <si>
    <t>Slides</t>
  </si>
  <si>
    <t>Climbers</t>
  </si>
  <si>
    <t>Chains kinked, twisted, broken</t>
  </si>
  <si>
    <t>Wood rotten, cracked, missing</t>
  </si>
  <si>
    <t>Remove foreign objects - chains, ropes, wood</t>
  </si>
  <si>
    <t>Seats - cut, cracked, missing</t>
  </si>
  <si>
    <t>PARK BOARD RESPONSE</t>
  </si>
  <si>
    <t>C STEIGER</t>
  </si>
  <si>
    <t>TALLY OF "GOOD" FOUND IN EACH PARK</t>
  </si>
  <si>
    <t>funded</t>
  </si>
  <si>
    <t>PARK INSPECTION SUMMARY FOR PARK BOARD</t>
  </si>
  <si>
    <t>AVERAGE</t>
  </si>
  <si>
    <t>amount</t>
  </si>
  <si>
    <t>Guardrails and handrails</t>
  </si>
  <si>
    <t>more trail inspections needed</t>
  </si>
  <si>
    <t>0THER</t>
  </si>
  <si>
    <t>Number of parks</t>
  </si>
  <si>
    <t>NOTES</t>
  </si>
  <si>
    <t>TOTAL "GOODS" PER PARK</t>
  </si>
  <si>
    <t>TOTAL INSPECT- IONS</t>
  </si>
  <si>
    <t>INSPECT- ION COUNT</t>
  </si>
  <si>
    <t>Vandalism-damage, graffiti,  glass, trash, needles</t>
  </si>
  <si>
    <t>Inspection Items by Park Maintenance Lead</t>
  </si>
  <si>
    <t>Do not include trash, garbage, or litter in NOTES</t>
  </si>
  <si>
    <t>GRAND AVERAGE</t>
  </si>
  <si>
    <t>TOTAL "GOODS"</t>
  </si>
  <si>
    <t>average of each park</t>
  </si>
  <si>
    <t>red=below average</t>
  </si>
  <si>
    <t>average all=</t>
  </si>
  <si>
    <t>UNDER WATER</t>
  </si>
  <si>
    <t>BROKEN GLASS</t>
  </si>
  <si>
    <t>PARK INSPECTIONS - NOV. 16 TO DEC. 11, 2020</t>
  </si>
  <si>
    <t>TOTALS</t>
  </si>
  <si>
    <t>+</t>
  </si>
  <si>
    <t>CLOSED</t>
  </si>
  <si>
    <t>SWING REPAIR</t>
  </si>
  <si>
    <t>fertilizing grass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</si>
</sst>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[$-409]d\-mmm;@"/>
    <numFmt numFmtId="166" formatCode="&quot;$&quot;#,##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rgb="FFF3FA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47">
    <xf numFmtId="0" fontId="0" fillId="0" borderId="0" xfId="0"/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164" fontId="1" fillId="0" borderId="7" xfId="0" applyNumberFormat="1" applyFont="1" applyBorder="1"/>
    <xf numFmtId="1" fontId="1" fillId="0" borderId="6" xfId="0" applyNumberFormat="1" applyFont="1" applyBorder="1"/>
    <xf numFmtId="164" fontId="1" fillId="0" borderId="6" xfId="0" applyNumberFormat="1" applyFont="1" applyBorder="1"/>
    <xf numFmtId="0" fontId="1" fillId="0" borderId="6" xfId="0" applyFont="1" applyBorder="1"/>
    <xf numFmtId="1" fontId="1" fillId="0" borderId="5" xfId="0" applyNumberFormat="1" applyFont="1" applyBorder="1"/>
    <xf numFmtId="164" fontId="1" fillId="0" borderId="8" xfId="0" applyNumberFormat="1" applyFont="1" applyBorder="1"/>
    <xf numFmtId="1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1" fontId="1" fillId="0" borderId="9" xfId="0" applyNumberFormat="1" applyFont="1" applyBorder="1"/>
    <xf numFmtId="164" fontId="1" fillId="0" borderId="8" xfId="0" applyNumberFormat="1" applyFont="1" applyFill="1" applyBorder="1"/>
    <xf numFmtId="164" fontId="1" fillId="0" borderId="10" xfId="0" applyNumberFormat="1" applyFont="1" applyBorder="1"/>
    <xf numFmtId="1" fontId="1" fillId="0" borderId="11" xfId="0" applyNumberFormat="1" applyFont="1" applyBorder="1"/>
    <xf numFmtId="0" fontId="1" fillId="0" borderId="11" xfId="0" applyFont="1" applyBorder="1"/>
    <xf numFmtId="1" fontId="1" fillId="0" borderId="12" xfId="0" applyNumberFormat="1" applyFont="1" applyBorder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1" fontId="0" fillId="2" borderId="0" xfId="0" applyNumberFormat="1" applyFill="1"/>
    <xf numFmtId="1" fontId="0" fillId="0" borderId="0" xfId="0" applyNumberFormat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1" fontId="0" fillId="0" borderId="0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9" fillId="2" borderId="0" xfId="0" applyNumberFormat="1" applyFont="1" applyFill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67" fontId="0" fillId="2" borderId="13" xfId="0" applyNumberFormat="1" applyFill="1" applyBorder="1" applyAlignment="1">
      <alignment horizontal="center" vertical="center"/>
    </xf>
    <xf numFmtId="1" fontId="0" fillId="0" borderId="0" xfId="0" applyNumberFormat="1" applyBorder="1" applyAlignment="1"/>
    <xf numFmtId="2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164" fontId="0" fillId="0" borderId="2" xfId="0" applyNumberFormat="1" applyBorder="1"/>
    <xf numFmtId="0" fontId="0" fillId="0" borderId="13" xfId="0" applyFont="1" applyBorder="1" applyAlignment="1">
      <alignment horizontal="center" vertical="center"/>
    </xf>
    <xf numFmtId="1" fontId="0" fillId="0" borderId="9" xfId="0" applyNumberFormat="1" applyBorder="1" applyAlignment="1"/>
    <xf numFmtId="0" fontId="0" fillId="2" borderId="14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3" xfId="0" applyFill="1" applyBorder="1"/>
    <xf numFmtId="1" fontId="4" fillId="0" borderId="1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67" fontId="0" fillId="0" borderId="0" xfId="0" applyNumberFormat="1" applyFont="1" applyBorder="1" applyAlignment="1">
      <alignment horizontal="left"/>
    </xf>
    <xf numFmtId="167" fontId="4" fillId="2" borderId="1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/>
    </xf>
    <xf numFmtId="0" fontId="0" fillId="2" borderId="29" xfId="0" applyFill="1" applyBorder="1"/>
    <xf numFmtId="0" fontId="0" fillId="2" borderId="34" xfId="0" applyFill="1" applyBorder="1"/>
    <xf numFmtId="166" fontId="0" fillId="2" borderId="0" xfId="0" applyNumberFormat="1" applyFill="1" applyBorder="1" applyAlignment="1">
      <alignment horizontal="center" vertical="center"/>
    </xf>
    <xf numFmtId="14" fontId="0" fillId="0" borderId="0" xfId="0" applyNumberFormat="1"/>
    <xf numFmtId="0" fontId="0" fillId="0" borderId="6" xfId="0" applyFont="1" applyBorder="1" applyAlignment="1">
      <alignment horizontal="right"/>
    </xf>
    <xf numFmtId="167" fontId="0" fillId="0" borderId="5" xfId="0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67" fontId="0" fillId="0" borderId="4" xfId="0" applyNumberFormat="1" applyFont="1" applyBorder="1" applyAlignment="1">
      <alignment horizontal="left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center"/>
    </xf>
    <xf numFmtId="164" fontId="0" fillId="0" borderId="2" xfId="0" applyNumberFormat="1" applyFont="1" applyBorder="1" applyAlignment="1">
      <alignment horizontal="left" vertical="center"/>
    </xf>
    <xf numFmtId="164" fontId="0" fillId="0" borderId="22" xfId="0" applyNumberFormat="1" applyFont="1" applyBorder="1" applyAlignment="1">
      <alignment horizontal="left" vertical="center"/>
    </xf>
    <xf numFmtId="164" fontId="0" fillId="2" borderId="22" xfId="0" applyNumberFormat="1" applyFont="1" applyFill="1" applyBorder="1" applyAlignment="1">
      <alignment horizontal="left" vertical="center"/>
    </xf>
    <xf numFmtId="164" fontId="0" fillId="2" borderId="2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left" vertical="center"/>
    </xf>
    <xf numFmtId="166" fontId="0" fillId="2" borderId="14" xfId="0" applyNumberFormat="1" applyFill="1" applyBorder="1" applyAlignment="1">
      <alignment horizontal="center" vertical="center"/>
    </xf>
    <xf numFmtId="165" fontId="1" fillId="4" borderId="16" xfId="0" applyNumberFormat="1" applyFont="1" applyFill="1" applyBorder="1" applyAlignment="1">
      <alignment horizontal="right" vertical="center"/>
    </xf>
    <xf numFmtId="165" fontId="1" fillId="4" borderId="17" xfId="0" applyNumberFormat="1" applyFont="1" applyFill="1" applyBorder="1" applyAlignment="1">
      <alignment horizontal="right" vertical="center"/>
    </xf>
    <xf numFmtId="0" fontId="0" fillId="4" borderId="21" xfId="0" applyFill="1" applyBorder="1"/>
    <xf numFmtId="0" fontId="0" fillId="4" borderId="1" xfId="0" applyFill="1" applyBorder="1"/>
    <xf numFmtId="0" fontId="0" fillId="4" borderId="22" xfId="0" applyFill="1" applyBorder="1"/>
    <xf numFmtId="0" fontId="0" fillId="4" borderId="2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1" fontId="0" fillId="4" borderId="27" xfId="0" applyNumberFormat="1" applyFill="1" applyBorder="1"/>
    <xf numFmtId="1" fontId="0" fillId="4" borderId="28" xfId="0" applyNumberFormat="1" applyFill="1" applyBorder="1"/>
    <xf numFmtId="1" fontId="0" fillId="4" borderId="17" xfId="0" applyNumberFormat="1" applyFill="1" applyBorder="1" applyAlignment="1">
      <alignment horizontal="center" vertical="center"/>
    </xf>
    <xf numFmtId="1" fontId="0" fillId="4" borderId="29" xfId="0" applyNumberFormat="1" applyFill="1" applyBorder="1"/>
    <xf numFmtId="1" fontId="0" fillId="4" borderId="3" xfId="0" applyNumberFormat="1" applyFill="1" applyBorder="1"/>
    <xf numFmtId="1" fontId="0" fillId="4" borderId="1" xfId="0" applyNumberFormat="1" applyFill="1" applyBorder="1" applyAlignment="1">
      <alignment horizontal="center" vertical="center"/>
    </xf>
    <xf numFmtId="1" fontId="0" fillId="4" borderId="0" xfId="0" applyNumberFormat="1" applyFill="1" applyBorder="1"/>
    <xf numFmtId="0" fontId="0" fillId="4" borderId="0" xfId="0" applyFill="1" applyBorder="1"/>
    <xf numFmtId="0" fontId="0" fillId="4" borderId="3" xfId="0" applyFill="1" applyBorder="1" applyAlignment="1"/>
    <xf numFmtId="0" fontId="0" fillId="4" borderId="1" xfId="0" applyFill="1" applyBorder="1" applyAlignment="1">
      <alignment horizontal="center" vertical="center"/>
    </xf>
    <xf numFmtId="1" fontId="0" fillId="4" borderId="30" xfId="0" applyNumberFormat="1" applyFill="1" applyBorder="1"/>
    <xf numFmtId="1" fontId="0" fillId="4" borderId="31" xfId="0" applyNumberFormat="1" applyFill="1" applyBorder="1"/>
    <xf numFmtId="0" fontId="0" fillId="4" borderId="32" xfId="0" applyFill="1" applyBorder="1" applyAlignment="1"/>
    <xf numFmtId="0" fontId="0" fillId="4" borderId="24" xfId="0" applyFill="1" applyBorder="1" applyAlignment="1">
      <alignment horizontal="center" vertical="center"/>
    </xf>
    <xf numFmtId="0" fontId="0" fillId="4" borderId="2" xfId="0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166" fontId="0" fillId="4" borderId="18" xfId="0" applyNumberFormat="1" applyFill="1" applyBorder="1" applyAlignment="1">
      <alignment horizontal="center"/>
    </xf>
    <xf numFmtId="166" fontId="0" fillId="4" borderId="22" xfId="0" applyNumberFormat="1" applyFill="1" applyBorder="1" applyAlignment="1">
      <alignment horizontal="center"/>
    </xf>
    <xf numFmtId="166" fontId="0" fillId="4" borderId="25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2" borderId="2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/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</cellXfs>
  <cellStyles count="2">
    <cellStyle name="Normal" xfId="0" builtinId="0"/>
    <cellStyle name="Percent" xfId="1" builtinId="5"/>
  </cellStyles>
  <dxfs count="8">
    <dxf>
      <font>
        <b/>
        <i/>
        <color rgb="FFFF0000"/>
      </font>
      <fill>
        <patternFill>
          <bgColor rgb="FFFFFFCC"/>
        </patternFill>
      </fill>
    </dxf>
    <dxf>
      <font>
        <b/>
        <i/>
        <color rgb="FFFF0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3FAFF"/>
      <color rgb="FFE5F5FF"/>
      <color rgb="FFEBF5FF"/>
      <color rgb="FFE1F0FF"/>
      <color rgb="FFFFFFCC"/>
      <color rgb="FFFFCCCC"/>
      <color rgb="FFFF4F4F"/>
      <color rgb="FFCCECFF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Normal="100" workbookViewId="0">
      <selection activeCell="Q44" sqref="Q44"/>
    </sheetView>
  </sheetViews>
  <sheetFormatPr defaultRowHeight="14.4" x14ac:dyDescent="0.3"/>
  <cols>
    <col min="1" max="1" width="3" bestFit="1" customWidth="1"/>
    <col min="2" max="2" width="12.33203125" customWidth="1"/>
    <col min="3" max="12" width="6.6640625" customWidth="1"/>
    <col min="13" max="13" width="10.33203125" customWidth="1"/>
    <col min="14" max="14" width="6.5546875" customWidth="1"/>
    <col min="15" max="15" width="3" bestFit="1" customWidth="1"/>
    <col min="16" max="16" width="6.88671875" style="19" customWidth="1"/>
    <col min="17" max="17" width="9.77734375" customWidth="1"/>
    <col min="18" max="18" width="9.21875" customWidth="1"/>
    <col min="19" max="19" width="13.5546875" customWidth="1"/>
    <col min="23" max="23" width="10.5546875" bestFit="1" customWidth="1"/>
  </cols>
  <sheetData>
    <row r="1" spans="1:19" ht="3.6" customHeight="1" x14ac:dyDescent="0.3">
      <c r="A1" t="s">
        <v>51</v>
      </c>
    </row>
    <row r="2" spans="1:19" ht="17.399999999999999" customHeight="1" x14ac:dyDescent="0.3">
      <c r="B2" s="128" t="s">
        <v>28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41"/>
      <c r="R2" s="25"/>
    </row>
    <row r="3" spans="1:19" ht="5.4" customHeigh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R3" s="25"/>
    </row>
    <row r="4" spans="1:19" ht="15.6" x14ac:dyDescent="0.3">
      <c r="B4" s="131" t="s">
        <v>40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0"/>
      <c r="O4" s="49"/>
      <c r="R4" s="25"/>
    </row>
    <row r="5" spans="1:19" x14ac:dyDescent="0.3">
      <c r="B5" s="4" t="s">
        <v>39</v>
      </c>
      <c r="C5" s="5"/>
      <c r="D5" s="5"/>
      <c r="E5" s="5"/>
      <c r="F5" s="5"/>
      <c r="G5" s="6" t="s">
        <v>21</v>
      </c>
      <c r="H5" s="6"/>
      <c r="I5" s="7"/>
      <c r="J5" s="5"/>
      <c r="K5" s="5"/>
      <c r="L5" s="5"/>
      <c r="M5" s="5" t="s">
        <v>15</v>
      </c>
      <c r="N5" s="8"/>
      <c r="O5" s="10"/>
      <c r="R5" s="24"/>
    </row>
    <row r="6" spans="1:19" x14ac:dyDescent="0.3">
      <c r="B6" s="9" t="s">
        <v>12</v>
      </c>
      <c r="C6" s="10"/>
      <c r="D6" s="10"/>
      <c r="E6" s="10"/>
      <c r="F6" s="10"/>
      <c r="G6" s="11" t="s">
        <v>22</v>
      </c>
      <c r="H6" s="11"/>
      <c r="I6" s="12"/>
      <c r="J6" s="10"/>
      <c r="K6" s="10"/>
      <c r="L6" s="10"/>
      <c r="M6" s="10" t="s">
        <v>16</v>
      </c>
      <c r="N6" s="13"/>
      <c r="O6" s="10"/>
      <c r="R6" s="24"/>
    </row>
    <row r="7" spans="1:19" x14ac:dyDescent="0.3">
      <c r="B7" s="14" t="s">
        <v>20</v>
      </c>
      <c r="C7" s="10"/>
      <c r="D7" s="10"/>
      <c r="E7" s="10"/>
      <c r="F7" s="10"/>
      <c r="G7" s="10" t="s">
        <v>17</v>
      </c>
      <c r="H7" s="10"/>
      <c r="I7" s="12"/>
      <c r="J7" s="10"/>
      <c r="K7" s="10"/>
      <c r="L7" s="10"/>
      <c r="M7" s="10" t="s">
        <v>19</v>
      </c>
      <c r="N7" s="13"/>
      <c r="O7" s="10"/>
      <c r="Q7" s="36"/>
      <c r="R7" s="37" t="s">
        <v>34</v>
      </c>
      <c r="S7" s="38">
        <f>COUNT(Q15:Q27)</f>
        <v>10</v>
      </c>
    </row>
    <row r="8" spans="1:19" x14ac:dyDescent="0.3">
      <c r="B8" s="9" t="s">
        <v>31</v>
      </c>
      <c r="C8" s="10"/>
      <c r="D8" s="10"/>
      <c r="E8" s="10"/>
      <c r="F8" s="10"/>
      <c r="G8" s="10" t="s">
        <v>13</v>
      </c>
      <c r="H8" s="10"/>
      <c r="I8" s="12"/>
      <c r="J8" s="10"/>
      <c r="K8" s="10"/>
      <c r="L8" s="10"/>
      <c r="M8" s="10" t="s">
        <v>18</v>
      </c>
      <c r="N8" s="13"/>
      <c r="O8" s="10"/>
      <c r="R8" s="24"/>
    </row>
    <row r="9" spans="1:19" x14ac:dyDescent="0.3">
      <c r="B9" s="15" t="s">
        <v>23</v>
      </c>
      <c r="C9" s="16"/>
      <c r="D9" s="16"/>
      <c r="E9" s="16"/>
      <c r="F9" s="16"/>
      <c r="G9" s="16" t="s">
        <v>14</v>
      </c>
      <c r="H9" s="16"/>
      <c r="I9" s="17"/>
      <c r="J9" s="16"/>
      <c r="K9" s="16"/>
      <c r="L9" s="16"/>
      <c r="M9" s="17"/>
      <c r="N9" s="18"/>
      <c r="O9" s="10"/>
      <c r="R9" s="24"/>
    </row>
    <row r="10" spans="1:19" ht="28.8" customHeight="1" thickBot="1" x14ac:dyDescent="0.35">
      <c r="B10" s="2"/>
      <c r="C10" s="1"/>
      <c r="D10" s="1"/>
      <c r="E10" s="1"/>
      <c r="F10" s="1"/>
      <c r="G10" s="1"/>
      <c r="H10" s="3"/>
      <c r="I10" s="1"/>
      <c r="J10" s="1"/>
      <c r="K10" s="1"/>
      <c r="L10" s="3"/>
      <c r="M10" s="1"/>
      <c r="R10" s="24"/>
    </row>
    <row r="11" spans="1:19" ht="21.6" thickBot="1" x14ac:dyDescent="0.35">
      <c r="B11" s="133" t="s">
        <v>49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5"/>
      <c r="O11" s="41"/>
      <c r="Q11" s="140" t="s">
        <v>43</v>
      </c>
      <c r="R11" s="140" t="s">
        <v>38</v>
      </c>
      <c r="S11" s="140" t="s">
        <v>29</v>
      </c>
    </row>
    <row r="12" spans="1:19" ht="2.4" customHeight="1" x14ac:dyDescent="0.3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31"/>
      <c r="M12" s="22"/>
      <c r="N12" s="23"/>
      <c r="O12" s="20"/>
      <c r="Q12" s="141"/>
      <c r="R12" s="141"/>
      <c r="S12" s="141"/>
    </row>
    <row r="13" spans="1:19" ht="22.8" customHeight="1" thickBot="1" x14ac:dyDescent="0.4">
      <c r="B13" s="51"/>
      <c r="C13" s="136" t="s">
        <v>26</v>
      </c>
      <c r="D13" s="136"/>
      <c r="E13" s="136"/>
      <c r="F13" s="136"/>
      <c r="G13" s="136"/>
      <c r="H13" s="136"/>
      <c r="I13" s="136"/>
      <c r="J13" s="136"/>
      <c r="K13" s="136"/>
      <c r="L13" s="136"/>
      <c r="M13" s="73" t="s">
        <v>44</v>
      </c>
      <c r="N13" s="57"/>
      <c r="O13" s="49"/>
      <c r="P13" s="27"/>
      <c r="Q13" s="141"/>
      <c r="R13" s="141"/>
      <c r="S13" s="141"/>
    </row>
    <row r="14" spans="1:19" x14ac:dyDescent="0.3">
      <c r="A14" s="78"/>
      <c r="B14" s="52"/>
      <c r="C14" s="87">
        <v>44151</v>
      </c>
      <c r="D14" s="88">
        <v>44160</v>
      </c>
      <c r="E14" s="88">
        <v>44165</v>
      </c>
      <c r="F14" s="88">
        <v>44169</v>
      </c>
      <c r="G14" s="88">
        <v>44172</v>
      </c>
      <c r="H14" s="88">
        <v>44176</v>
      </c>
      <c r="I14" s="88"/>
      <c r="J14" s="88"/>
      <c r="K14" s="88"/>
      <c r="L14" s="88"/>
      <c r="M14" s="138" t="s">
        <v>45</v>
      </c>
      <c r="N14" s="139"/>
      <c r="O14" s="10"/>
      <c r="P14"/>
      <c r="Q14" s="142"/>
      <c r="R14" s="142"/>
      <c r="S14" s="142"/>
    </row>
    <row r="15" spans="1:19" x14ac:dyDescent="0.3">
      <c r="A15" s="79">
        <v>1</v>
      </c>
      <c r="B15" s="80" t="s">
        <v>0</v>
      </c>
      <c r="C15" s="89">
        <v>12</v>
      </c>
      <c r="D15" s="90">
        <v>13</v>
      </c>
      <c r="E15" s="90">
        <v>13</v>
      </c>
      <c r="F15" s="90">
        <v>13</v>
      </c>
      <c r="G15" s="90">
        <v>13</v>
      </c>
      <c r="H15" s="90">
        <v>13</v>
      </c>
      <c r="I15" s="90"/>
      <c r="J15" s="90"/>
      <c r="K15" s="90"/>
      <c r="L15" s="91"/>
      <c r="M15" s="118">
        <f>Q15/R15</f>
        <v>12.833333333333334</v>
      </c>
      <c r="N15" s="119"/>
      <c r="O15" s="79">
        <v>1</v>
      </c>
      <c r="P15"/>
      <c r="Q15" s="39">
        <f t="shared" ref="Q15:Q29" si="0">SUM(C15:L15)</f>
        <v>77</v>
      </c>
      <c r="R15" s="30">
        <f>COUNT(C15:L15)</f>
        <v>6</v>
      </c>
      <c r="S15" s="35">
        <f>Q15/R15</f>
        <v>12.833333333333334</v>
      </c>
    </row>
    <row r="16" spans="1:19" x14ac:dyDescent="0.3">
      <c r="A16" s="79">
        <v>2</v>
      </c>
      <c r="B16" s="80" t="s">
        <v>1</v>
      </c>
      <c r="C16" s="89">
        <v>13</v>
      </c>
      <c r="D16" s="90">
        <v>13</v>
      </c>
      <c r="E16" s="90">
        <v>14</v>
      </c>
      <c r="F16" s="90">
        <v>14</v>
      </c>
      <c r="G16" s="90">
        <v>14</v>
      </c>
      <c r="H16" s="90">
        <v>13</v>
      </c>
      <c r="I16" s="90"/>
      <c r="J16" s="90"/>
      <c r="K16" s="90"/>
      <c r="L16" s="91"/>
      <c r="M16" s="118">
        <f t="shared" ref="M16:M25" si="1">Q16/R16</f>
        <v>13.5</v>
      </c>
      <c r="N16" s="119"/>
      <c r="O16" s="79">
        <v>2</v>
      </c>
      <c r="P16"/>
      <c r="Q16" s="39">
        <f t="shared" si="0"/>
        <v>81</v>
      </c>
      <c r="R16" s="30">
        <f t="shared" ref="R16:R29" si="2">COUNT(C16:L16)</f>
        <v>6</v>
      </c>
      <c r="S16" s="35">
        <f t="shared" ref="S16:S30" si="3">Q16/R16</f>
        <v>13.5</v>
      </c>
    </row>
    <row r="17" spans="1:19" x14ac:dyDescent="0.3">
      <c r="A17" s="79">
        <v>3</v>
      </c>
      <c r="B17" s="80" t="s">
        <v>2</v>
      </c>
      <c r="C17" s="89">
        <v>14</v>
      </c>
      <c r="D17" s="90">
        <v>14</v>
      </c>
      <c r="E17" s="90">
        <v>14</v>
      </c>
      <c r="F17" s="90">
        <v>14</v>
      </c>
      <c r="G17" s="90">
        <v>14</v>
      </c>
      <c r="H17" s="90">
        <v>14</v>
      </c>
      <c r="I17" s="90"/>
      <c r="J17" s="90"/>
      <c r="K17" s="90"/>
      <c r="L17" s="91"/>
      <c r="M17" s="118">
        <f t="shared" si="1"/>
        <v>14</v>
      </c>
      <c r="N17" s="119"/>
      <c r="O17" s="79">
        <v>3</v>
      </c>
      <c r="P17"/>
      <c r="Q17" s="39">
        <f t="shared" si="0"/>
        <v>84</v>
      </c>
      <c r="R17" s="30">
        <f t="shared" si="2"/>
        <v>6</v>
      </c>
      <c r="S17" s="35">
        <f t="shared" si="3"/>
        <v>14</v>
      </c>
    </row>
    <row r="18" spans="1:19" x14ac:dyDescent="0.3">
      <c r="A18" s="79">
        <v>4</v>
      </c>
      <c r="B18" s="80"/>
      <c r="C18" s="89"/>
      <c r="D18" s="90"/>
      <c r="E18" s="90"/>
      <c r="F18" s="90"/>
      <c r="G18" s="90"/>
      <c r="H18" s="90"/>
      <c r="I18" s="90"/>
      <c r="J18" s="90"/>
      <c r="K18" s="90"/>
      <c r="L18" s="91"/>
      <c r="M18" s="75"/>
      <c r="N18" s="76"/>
      <c r="O18" s="79">
        <v>4</v>
      </c>
      <c r="P18"/>
      <c r="Q18" s="39"/>
      <c r="R18" s="30"/>
      <c r="S18" s="35"/>
    </row>
    <row r="19" spans="1:19" x14ac:dyDescent="0.3">
      <c r="A19" s="79">
        <v>5</v>
      </c>
      <c r="B19" s="80" t="s">
        <v>25</v>
      </c>
      <c r="C19" s="89">
        <v>13</v>
      </c>
      <c r="D19" s="90">
        <v>13</v>
      </c>
      <c r="E19" s="90">
        <v>14</v>
      </c>
      <c r="F19" s="90">
        <v>14</v>
      </c>
      <c r="G19" s="90">
        <v>13</v>
      </c>
      <c r="H19" s="90">
        <v>13</v>
      </c>
      <c r="I19" s="90"/>
      <c r="J19" s="90"/>
      <c r="K19" s="90"/>
      <c r="L19" s="91"/>
      <c r="M19" s="118">
        <f t="shared" si="1"/>
        <v>13.333333333333334</v>
      </c>
      <c r="N19" s="119"/>
      <c r="O19" s="79">
        <v>5</v>
      </c>
      <c r="P19"/>
      <c r="Q19" s="39">
        <f t="shared" si="0"/>
        <v>80</v>
      </c>
      <c r="R19" s="30">
        <f t="shared" si="2"/>
        <v>6</v>
      </c>
      <c r="S19" s="35">
        <f t="shared" si="3"/>
        <v>13.333333333333334</v>
      </c>
    </row>
    <row r="20" spans="1:19" ht="14.4" customHeight="1" x14ac:dyDescent="0.3">
      <c r="A20" s="79">
        <v>6</v>
      </c>
      <c r="B20" s="80" t="s">
        <v>5</v>
      </c>
      <c r="C20" s="89">
        <v>13</v>
      </c>
      <c r="D20" s="90">
        <v>14</v>
      </c>
      <c r="E20" s="90">
        <v>13</v>
      </c>
      <c r="F20" s="90">
        <v>13</v>
      </c>
      <c r="G20" s="90">
        <v>14</v>
      </c>
      <c r="H20" s="90">
        <v>14</v>
      </c>
      <c r="I20" s="90"/>
      <c r="J20" s="90"/>
      <c r="K20" s="90"/>
      <c r="L20" s="91"/>
      <c r="M20" s="118">
        <f t="shared" si="1"/>
        <v>13.5</v>
      </c>
      <c r="N20" s="119"/>
      <c r="O20" s="79">
        <v>6</v>
      </c>
      <c r="P20"/>
      <c r="Q20" s="39">
        <f t="shared" si="0"/>
        <v>81</v>
      </c>
      <c r="R20" s="30">
        <f t="shared" si="2"/>
        <v>6</v>
      </c>
      <c r="S20" s="35">
        <f t="shared" si="3"/>
        <v>13.5</v>
      </c>
    </row>
    <row r="21" spans="1:19" ht="14.4" customHeight="1" x14ac:dyDescent="0.3">
      <c r="A21" s="79">
        <v>7</v>
      </c>
      <c r="B21" s="80" t="s">
        <v>6</v>
      </c>
      <c r="C21" s="89">
        <v>13</v>
      </c>
      <c r="D21" s="90">
        <v>14</v>
      </c>
      <c r="E21" s="90">
        <v>13</v>
      </c>
      <c r="F21" s="90">
        <v>13</v>
      </c>
      <c r="G21" s="90">
        <v>13</v>
      </c>
      <c r="H21" s="90">
        <v>13</v>
      </c>
      <c r="I21" s="90"/>
      <c r="J21" s="90"/>
      <c r="K21" s="90"/>
      <c r="L21" s="91"/>
      <c r="M21" s="118">
        <f t="shared" si="1"/>
        <v>13.166666666666666</v>
      </c>
      <c r="N21" s="119"/>
      <c r="O21" s="79">
        <v>7</v>
      </c>
      <c r="P21"/>
      <c r="Q21" s="39">
        <f t="shared" si="0"/>
        <v>79</v>
      </c>
      <c r="R21" s="30">
        <f t="shared" si="2"/>
        <v>6</v>
      </c>
      <c r="S21" s="35">
        <f t="shared" si="3"/>
        <v>13.166666666666666</v>
      </c>
    </row>
    <row r="22" spans="1:19" x14ac:dyDescent="0.3">
      <c r="A22" s="79">
        <v>8</v>
      </c>
      <c r="B22" s="80" t="s">
        <v>7</v>
      </c>
      <c r="C22" s="89">
        <v>13</v>
      </c>
      <c r="D22" s="90">
        <v>12</v>
      </c>
      <c r="E22" s="90">
        <v>13</v>
      </c>
      <c r="F22" s="90">
        <v>11</v>
      </c>
      <c r="G22" s="90">
        <v>13</v>
      </c>
      <c r="H22" s="90">
        <v>12</v>
      </c>
      <c r="I22" s="90"/>
      <c r="J22" s="90"/>
      <c r="K22" s="90"/>
      <c r="L22" s="91"/>
      <c r="M22" s="118">
        <f t="shared" si="1"/>
        <v>12.333333333333334</v>
      </c>
      <c r="N22" s="119"/>
      <c r="O22" s="79">
        <v>8</v>
      </c>
      <c r="P22"/>
      <c r="Q22" s="39">
        <f t="shared" si="0"/>
        <v>74</v>
      </c>
      <c r="R22" s="30">
        <f t="shared" si="2"/>
        <v>6</v>
      </c>
      <c r="S22" s="35">
        <f t="shared" si="3"/>
        <v>12.333333333333334</v>
      </c>
    </row>
    <row r="23" spans="1:19" x14ac:dyDescent="0.3">
      <c r="A23" s="79">
        <v>9</v>
      </c>
      <c r="B23" s="80" t="s">
        <v>8</v>
      </c>
      <c r="C23" s="89">
        <v>13</v>
      </c>
      <c r="D23" s="90">
        <v>14</v>
      </c>
      <c r="E23" s="90">
        <v>13</v>
      </c>
      <c r="F23" s="90">
        <v>14</v>
      </c>
      <c r="G23" s="90">
        <v>14</v>
      </c>
      <c r="H23" s="90">
        <v>13</v>
      </c>
      <c r="I23" s="90"/>
      <c r="J23" s="90"/>
      <c r="K23" s="90"/>
      <c r="L23" s="91"/>
      <c r="M23" s="118">
        <f t="shared" si="1"/>
        <v>13.5</v>
      </c>
      <c r="N23" s="119"/>
      <c r="O23" s="79">
        <v>9</v>
      </c>
      <c r="P23"/>
      <c r="Q23" s="39">
        <f t="shared" si="0"/>
        <v>81</v>
      </c>
      <c r="R23" s="30">
        <f t="shared" si="2"/>
        <v>6</v>
      </c>
      <c r="S23" s="35">
        <f t="shared" si="3"/>
        <v>13.5</v>
      </c>
    </row>
    <row r="24" spans="1:19" x14ac:dyDescent="0.3">
      <c r="A24" s="79">
        <v>10</v>
      </c>
      <c r="B24" s="80" t="s">
        <v>9</v>
      </c>
      <c r="C24" s="89">
        <v>13</v>
      </c>
      <c r="D24" s="90">
        <v>14</v>
      </c>
      <c r="E24" s="90">
        <v>14</v>
      </c>
      <c r="F24" s="90">
        <v>14</v>
      </c>
      <c r="G24" s="90">
        <v>14</v>
      </c>
      <c r="H24" s="90">
        <v>14</v>
      </c>
      <c r="I24" s="90"/>
      <c r="J24" s="90"/>
      <c r="K24" s="90"/>
      <c r="L24" s="91"/>
      <c r="M24" s="118">
        <f t="shared" si="1"/>
        <v>13.833333333333334</v>
      </c>
      <c r="N24" s="119"/>
      <c r="O24" s="79">
        <v>10</v>
      </c>
      <c r="P24"/>
      <c r="Q24" s="39">
        <f t="shared" si="0"/>
        <v>83</v>
      </c>
      <c r="R24" s="30">
        <f t="shared" si="2"/>
        <v>6</v>
      </c>
      <c r="S24" s="35">
        <f t="shared" si="3"/>
        <v>13.833333333333334</v>
      </c>
    </row>
    <row r="25" spans="1:19" x14ac:dyDescent="0.3">
      <c r="A25" s="79">
        <v>11</v>
      </c>
      <c r="B25" s="80" t="s">
        <v>10</v>
      </c>
      <c r="C25" s="89">
        <v>13</v>
      </c>
      <c r="D25" s="90">
        <v>13</v>
      </c>
      <c r="E25" s="90">
        <v>13</v>
      </c>
      <c r="F25" s="90">
        <v>12</v>
      </c>
      <c r="G25" s="90">
        <v>12</v>
      </c>
      <c r="H25" s="90">
        <v>11</v>
      </c>
      <c r="I25" s="90"/>
      <c r="J25" s="90"/>
      <c r="K25" s="90"/>
      <c r="L25" s="91"/>
      <c r="M25" s="120">
        <f t="shared" si="1"/>
        <v>12.333333333333334</v>
      </c>
      <c r="N25" s="121"/>
      <c r="O25" s="79">
        <v>11</v>
      </c>
      <c r="P25"/>
      <c r="Q25" s="32">
        <f t="shared" si="0"/>
        <v>74</v>
      </c>
      <c r="R25" s="44">
        <f t="shared" si="2"/>
        <v>6</v>
      </c>
      <c r="S25" s="45">
        <f t="shared" si="3"/>
        <v>12.333333333333334</v>
      </c>
    </row>
    <row r="26" spans="1:19" x14ac:dyDescent="0.3">
      <c r="A26" s="77">
        <v>12</v>
      </c>
      <c r="B26" s="81"/>
      <c r="C26" s="89"/>
      <c r="D26" s="90"/>
      <c r="E26" s="90"/>
      <c r="F26" s="90"/>
      <c r="G26" s="90"/>
      <c r="H26" s="90"/>
      <c r="I26" s="90"/>
      <c r="J26" s="90"/>
      <c r="K26" s="90"/>
      <c r="L26" s="91"/>
      <c r="M26" s="126"/>
      <c r="N26" s="127"/>
      <c r="O26" s="79">
        <v>12</v>
      </c>
      <c r="P26"/>
      <c r="Q26" s="32"/>
      <c r="R26" s="44"/>
      <c r="S26" s="45"/>
    </row>
    <row r="27" spans="1:19" x14ac:dyDescent="0.3">
      <c r="B27" s="82"/>
      <c r="C27" s="66"/>
      <c r="D27" s="60"/>
      <c r="E27" s="60"/>
      <c r="F27" s="60"/>
      <c r="G27" s="60"/>
      <c r="H27" s="60"/>
      <c r="I27" s="60"/>
      <c r="J27" s="60"/>
      <c r="K27" s="60"/>
      <c r="L27" s="67"/>
      <c r="M27" s="65" t="s">
        <v>46</v>
      </c>
      <c r="N27" s="74">
        <f>SUM(M15:M26)/S7</f>
        <v>13.233333333333334</v>
      </c>
      <c r="O27" s="10"/>
      <c r="P27"/>
      <c r="Q27" s="61"/>
      <c r="R27" s="61"/>
      <c r="S27" s="35"/>
    </row>
    <row r="28" spans="1:19" x14ac:dyDescent="0.3">
      <c r="B28" s="83"/>
      <c r="C28" s="66"/>
      <c r="D28" s="60"/>
      <c r="E28" s="60"/>
      <c r="F28" s="60"/>
      <c r="G28" s="60"/>
      <c r="H28" s="60"/>
      <c r="I28" s="60"/>
      <c r="J28" s="60"/>
      <c r="K28" s="60"/>
      <c r="L28" s="67"/>
      <c r="M28" s="70"/>
      <c r="N28" s="71"/>
      <c r="O28" s="10"/>
      <c r="P28"/>
      <c r="Q28" s="72"/>
      <c r="R28" s="72"/>
      <c r="S28" s="45"/>
    </row>
    <row r="29" spans="1:19" x14ac:dyDescent="0.3">
      <c r="B29" s="80" t="s">
        <v>3</v>
      </c>
      <c r="C29" s="92" t="s">
        <v>52</v>
      </c>
      <c r="D29" s="93" t="s">
        <v>52</v>
      </c>
      <c r="E29" s="93">
        <v>11</v>
      </c>
      <c r="F29" s="93" t="s">
        <v>52</v>
      </c>
      <c r="G29" s="93" t="s">
        <v>52</v>
      </c>
      <c r="H29" s="93" t="s">
        <v>52</v>
      </c>
      <c r="I29" s="93"/>
      <c r="J29" s="93"/>
      <c r="K29" s="93"/>
      <c r="L29" s="91"/>
      <c r="M29" s="120">
        <f t="shared" ref="M29" si="4">Q29/R29</f>
        <v>11</v>
      </c>
      <c r="N29" s="121"/>
      <c r="O29" s="10"/>
      <c r="P29"/>
      <c r="Q29" s="55">
        <f t="shared" si="0"/>
        <v>11</v>
      </c>
      <c r="R29" s="56">
        <f t="shared" si="2"/>
        <v>1</v>
      </c>
      <c r="S29" s="45">
        <f t="shared" si="3"/>
        <v>11</v>
      </c>
    </row>
    <row r="30" spans="1:19" ht="15" thickBot="1" x14ac:dyDescent="0.35">
      <c r="B30" s="80" t="s">
        <v>11</v>
      </c>
      <c r="C30" s="94"/>
      <c r="D30" s="95"/>
      <c r="E30" s="95"/>
      <c r="F30" s="95"/>
      <c r="G30" s="95"/>
      <c r="H30" s="95"/>
      <c r="I30" s="95"/>
      <c r="J30" s="95"/>
      <c r="K30" s="95"/>
      <c r="L30" s="96"/>
      <c r="M30" s="118" t="e">
        <f>Q30/R30</f>
        <v>#DIV/0!</v>
      </c>
      <c r="N30" s="119"/>
      <c r="O30" s="10"/>
      <c r="P30"/>
      <c r="Q30" s="32">
        <f>SUM(C30:L30)</f>
        <v>0</v>
      </c>
      <c r="R30" s="44">
        <f>COUNT(C30:L30)</f>
        <v>0</v>
      </c>
      <c r="S30" s="45" t="e">
        <f t="shared" si="3"/>
        <v>#DIV/0!</v>
      </c>
    </row>
    <row r="31" spans="1:19" x14ac:dyDescent="0.3">
      <c r="B31" s="84"/>
      <c r="C31" s="22"/>
      <c r="D31" s="22"/>
      <c r="E31" s="22"/>
      <c r="F31" s="22"/>
      <c r="G31" s="22"/>
      <c r="H31" s="22"/>
      <c r="I31" s="22"/>
      <c r="J31" s="22"/>
      <c r="K31" s="33"/>
      <c r="L31" s="47"/>
      <c r="M31" s="62"/>
      <c r="N31" s="63"/>
      <c r="O31" s="10"/>
      <c r="P31"/>
      <c r="Q31" s="61">
        <f>SUM(Q15:Q30)</f>
        <v>805</v>
      </c>
      <c r="R31" s="61">
        <f>SUM(R15:R30)</f>
        <v>61</v>
      </c>
      <c r="S31" s="64">
        <f>Q31/R31</f>
        <v>13.196721311475409</v>
      </c>
    </row>
    <row r="32" spans="1:19" ht="16.8" customHeight="1" thickBot="1" x14ac:dyDescent="0.35">
      <c r="B32" s="85"/>
      <c r="C32" s="136" t="s">
        <v>35</v>
      </c>
      <c r="D32" s="136"/>
      <c r="E32" s="136"/>
      <c r="F32" s="136"/>
      <c r="G32" s="136"/>
      <c r="H32" s="136"/>
      <c r="I32" s="136"/>
      <c r="J32" s="136"/>
      <c r="K32" s="136"/>
      <c r="L32" s="137"/>
      <c r="M32" s="53" t="s">
        <v>27</v>
      </c>
      <c r="N32" s="53" t="s">
        <v>30</v>
      </c>
      <c r="O32" s="48"/>
      <c r="Q32" s="143" t="s">
        <v>36</v>
      </c>
      <c r="R32" s="143" t="s">
        <v>37</v>
      </c>
      <c r="S32" s="143" t="s">
        <v>42</v>
      </c>
    </row>
    <row r="33" spans="2:23" ht="15.6" customHeight="1" x14ac:dyDescent="0.3">
      <c r="B33" s="80" t="s">
        <v>0</v>
      </c>
      <c r="C33" s="97" t="s">
        <v>53</v>
      </c>
      <c r="D33" s="98"/>
      <c r="E33" s="98"/>
      <c r="F33" s="98"/>
      <c r="G33" s="98"/>
      <c r="H33" s="98"/>
      <c r="I33" s="98"/>
      <c r="J33" s="98"/>
      <c r="K33" s="98"/>
      <c r="L33" s="98"/>
      <c r="M33" s="99">
        <v>1</v>
      </c>
      <c r="N33" s="114">
        <v>1</v>
      </c>
      <c r="O33" s="1"/>
      <c r="Q33" s="144"/>
      <c r="R33" s="144"/>
      <c r="S33" s="144"/>
    </row>
    <row r="34" spans="2:23" x14ac:dyDescent="0.3">
      <c r="B34" s="80" t="s">
        <v>1</v>
      </c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2"/>
      <c r="N34" s="115"/>
      <c r="O34" s="50"/>
      <c r="P34" s="28"/>
      <c r="Q34" s="145"/>
      <c r="R34" s="145"/>
      <c r="S34" s="145"/>
    </row>
    <row r="35" spans="2:23" ht="15" customHeight="1" x14ac:dyDescent="0.3">
      <c r="B35" s="80" t="s">
        <v>2</v>
      </c>
      <c r="C35" s="100"/>
      <c r="D35" s="101"/>
      <c r="E35" s="101"/>
      <c r="F35" s="101"/>
      <c r="G35" s="101"/>
      <c r="H35" s="101"/>
      <c r="I35" s="101"/>
      <c r="J35" s="101"/>
      <c r="K35" s="101"/>
      <c r="L35" s="101"/>
      <c r="M35" s="102"/>
      <c r="N35" s="115"/>
      <c r="O35" s="41"/>
      <c r="P35" s="28"/>
      <c r="Q35" s="146"/>
      <c r="R35" s="146"/>
      <c r="S35" s="146"/>
    </row>
    <row r="36" spans="2:23" ht="14.4" customHeight="1" x14ac:dyDescent="0.3">
      <c r="B36" s="80" t="s">
        <v>3</v>
      </c>
      <c r="C36" s="100" t="s">
        <v>47</v>
      </c>
      <c r="D36" s="101"/>
      <c r="E36" s="101"/>
      <c r="F36" s="101" t="s">
        <v>48</v>
      </c>
      <c r="G36" s="103"/>
      <c r="H36" s="101"/>
      <c r="I36" s="101"/>
      <c r="J36" s="101"/>
      <c r="K36" s="101"/>
      <c r="L36" s="101"/>
      <c r="M36" s="102"/>
      <c r="N36" s="115"/>
      <c r="O36" s="20"/>
      <c r="P36" s="28"/>
      <c r="R36" s="25"/>
    </row>
    <row r="37" spans="2:23" ht="14.4" customHeight="1" x14ac:dyDescent="0.3">
      <c r="B37" s="80" t="s">
        <v>4</v>
      </c>
      <c r="C37" s="100"/>
      <c r="D37" s="101"/>
      <c r="E37" s="101"/>
      <c r="F37" s="101"/>
      <c r="G37" s="101"/>
      <c r="H37" s="101"/>
      <c r="I37" s="101"/>
      <c r="J37" s="101"/>
      <c r="K37" s="101"/>
      <c r="L37" s="101"/>
      <c r="M37" s="102"/>
      <c r="N37" s="115"/>
      <c r="O37" s="49"/>
      <c r="P37" s="43"/>
      <c r="Q37" s="42"/>
      <c r="R37" s="42"/>
      <c r="S37" s="42"/>
    </row>
    <row r="38" spans="2:23" ht="14.4" customHeight="1" x14ac:dyDescent="0.3">
      <c r="B38" s="80" t="s">
        <v>5</v>
      </c>
      <c r="C38" s="100"/>
      <c r="D38" s="101"/>
      <c r="E38" s="101"/>
      <c r="F38" s="101"/>
      <c r="G38" s="101"/>
      <c r="H38" s="101"/>
      <c r="I38" s="101"/>
      <c r="J38" s="101"/>
      <c r="K38" s="101"/>
      <c r="L38" s="101"/>
      <c r="M38" s="102"/>
      <c r="N38" s="115"/>
      <c r="O38" s="10"/>
      <c r="P38" s="28"/>
      <c r="R38" s="25"/>
    </row>
    <row r="39" spans="2:23" ht="14.4" customHeight="1" x14ac:dyDescent="0.3">
      <c r="B39" s="80" t="s">
        <v>6</v>
      </c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2"/>
      <c r="N39" s="115"/>
      <c r="O39" s="10"/>
      <c r="P39" s="28"/>
      <c r="R39" s="25"/>
    </row>
    <row r="40" spans="2:23" ht="14.4" customHeight="1" x14ac:dyDescent="0.3">
      <c r="B40" s="80" t="s">
        <v>7</v>
      </c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2"/>
      <c r="N40" s="115"/>
      <c r="O40" s="10"/>
      <c r="P40" s="28"/>
      <c r="R40" s="25"/>
    </row>
    <row r="41" spans="2:23" ht="14.4" customHeight="1" x14ac:dyDescent="0.3">
      <c r="B41" s="80" t="s">
        <v>8</v>
      </c>
      <c r="C41" s="100"/>
      <c r="D41" s="101"/>
      <c r="E41" s="104"/>
      <c r="F41" s="104"/>
      <c r="G41" s="104"/>
      <c r="H41" s="104"/>
      <c r="I41" s="101"/>
      <c r="J41" s="101"/>
      <c r="K41" s="101"/>
      <c r="L41" s="101"/>
      <c r="M41" s="102"/>
      <c r="N41" s="115"/>
      <c r="O41" s="10"/>
      <c r="P41" s="43"/>
      <c r="Q41" s="122" t="s">
        <v>41</v>
      </c>
      <c r="R41" s="123"/>
      <c r="S41" s="123"/>
      <c r="T41" s="124"/>
      <c r="U41" s="124"/>
      <c r="V41" s="124"/>
      <c r="W41" s="125"/>
    </row>
    <row r="42" spans="2:23" ht="14.4" customHeight="1" x14ac:dyDescent="0.5">
      <c r="B42" s="80" t="s">
        <v>9</v>
      </c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2"/>
      <c r="N42" s="115"/>
      <c r="O42" s="10"/>
      <c r="P42" s="40"/>
      <c r="Q42" s="117"/>
      <c r="R42" s="117"/>
      <c r="S42" s="117"/>
    </row>
    <row r="43" spans="2:23" ht="14.4" customHeight="1" x14ac:dyDescent="0.3">
      <c r="B43" s="80" t="s">
        <v>10</v>
      </c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2"/>
      <c r="N43" s="115"/>
      <c r="P43" s="28"/>
      <c r="R43" s="25"/>
    </row>
    <row r="44" spans="2:23" ht="14.4" customHeight="1" x14ac:dyDescent="0.3">
      <c r="B44" s="80" t="s">
        <v>11</v>
      </c>
      <c r="C44" s="100"/>
      <c r="D44" s="101"/>
      <c r="E44" s="101"/>
      <c r="F44" s="101"/>
      <c r="G44" s="101"/>
      <c r="H44" s="101"/>
      <c r="I44" s="101"/>
      <c r="J44" s="101"/>
      <c r="K44" s="101"/>
      <c r="L44" s="105"/>
      <c r="M44" s="106"/>
      <c r="N44" s="115"/>
      <c r="O44" s="41"/>
      <c r="P44" s="28"/>
      <c r="R44" s="25"/>
    </row>
    <row r="45" spans="2:23" ht="14.4" customHeight="1" thickBot="1" x14ac:dyDescent="0.35">
      <c r="B45" s="80" t="s">
        <v>33</v>
      </c>
      <c r="C45" s="107" t="s">
        <v>54</v>
      </c>
      <c r="D45" s="108"/>
      <c r="E45" s="108"/>
      <c r="F45" s="108"/>
      <c r="G45" s="108"/>
      <c r="H45" s="108"/>
      <c r="I45" s="108"/>
      <c r="J45" s="108"/>
      <c r="K45" s="108"/>
      <c r="L45" s="109"/>
      <c r="M45" s="110"/>
      <c r="N45" s="116"/>
      <c r="O45" s="20"/>
      <c r="P45" s="28"/>
      <c r="R45" s="25"/>
      <c r="W45" s="69"/>
    </row>
    <row r="46" spans="2:23" x14ac:dyDescent="0.3">
      <c r="B46" s="2"/>
      <c r="C46" s="1"/>
      <c r="D46" s="34"/>
      <c r="E46" s="29"/>
      <c r="F46" s="1"/>
      <c r="G46" s="1"/>
      <c r="H46" s="1"/>
      <c r="I46" s="34"/>
      <c r="J46" s="1"/>
      <c r="K46" s="54"/>
      <c r="L46" s="55" t="s">
        <v>50</v>
      </c>
      <c r="M46" s="56">
        <f>SUM(M33:M45)</f>
        <v>1</v>
      </c>
      <c r="N46" s="86">
        <f>SUM(N33:N45)</f>
        <v>1</v>
      </c>
      <c r="O46" s="49"/>
      <c r="P46" s="28"/>
      <c r="R46" s="25"/>
    </row>
    <row r="47" spans="2:23" x14ac:dyDescent="0.3">
      <c r="B47" s="2"/>
      <c r="C47" s="1"/>
      <c r="D47" s="34"/>
      <c r="E47" s="29"/>
      <c r="F47" s="1"/>
      <c r="G47" s="1"/>
      <c r="H47" s="1"/>
      <c r="I47" s="34"/>
      <c r="J47" s="1"/>
      <c r="K47" s="46"/>
      <c r="L47" s="58"/>
      <c r="M47" s="59"/>
      <c r="N47" s="68"/>
      <c r="O47" s="10"/>
      <c r="P47" s="28"/>
      <c r="R47" s="25"/>
    </row>
    <row r="48" spans="2:23" ht="14.4" customHeight="1" x14ac:dyDescent="0.3">
      <c r="B48" s="129" t="s">
        <v>24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10"/>
      <c r="P48" s="28"/>
      <c r="R48" s="26"/>
    </row>
    <row r="49" spans="2:19" ht="14.4" customHeight="1" x14ac:dyDescent="0.3">
      <c r="B49" s="111" t="s">
        <v>32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0"/>
      <c r="P49" s="28"/>
      <c r="R49" s="26"/>
      <c r="S49" s="69">
        <v>44180</v>
      </c>
    </row>
    <row r="50" spans="2:19" x14ac:dyDescent="0.3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0"/>
      <c r="R50" s="25"/>
    </row>
  </sheetData>
  <mergeCells count="28">
    <mergeCell ref="R11:R14"/>
    <mergeCell ref="Q11:Q14"/>
    <mergeCell ref="S11:S14"/>
    <mergeCell ref="S32:S35"/>
    <mergeCell ref="R32:R35"/>
    <mergeCell ref="Q32:Q35"/>
    <mergeCell ref="B2:N2"/>
    <mergeCell ref="B48:N48"/>
    <mergeCell ref="B4:N4"/>
    <mergeCell ref="B11:N11"/>
    <mergeCell ref="M15:N15"/>
    <mergeCell ref="M16:N16"/>
    <mergeCell ref="M17:N17"/>
    <mergeCell ref="M19:N19"/>
    <mergeCell ref="M20:N20"/>
    <mergeCell ref="M30:N30"/>
    <mergeCell ref="C13:L13"/>
    <mergeCell ref="M29:N29"/>
    <mergeCell ref="C32:L32"/>
    <mergeCell ref="M14:N14"/>
    <mergeCell ref="Q42:S42"/>
    <mergeCell ref="M21:N21"/>
    <mergeCell ref="M22:N22"/>
    <mergeCell ref="M23:N23"/>
    <mergeCell ref="M24:N24"/>
    <mergeCell ref="M25:N25"/>
    <mergeCell ref="Q41:W41"/>
    <mergeCell ref="M26:N26"/>
  </mergeCells>
  <conditionalFormatting sqref="L31">
    <cfRule type="cellIs" dxfId="7" priority="78" operator="greaterThan">
      <formula>96</formula>
    </cfRule>
    <cfRule type="cellIs" dxfId="6" priority="79" operator="greaterThan">
      <formula>95</formula>
    </cfRule>
    <cfRule type="cellIs" dxfId="5" priority="82" operator="greaterThan">
      <formula>95</formula>
    </cfRule>
  </conditionalFormatting>
  <conditionalFormatting sqref="U21">
    <cfRule type="colorScale" priority="28">
      <colorScale>
        <cfvo type="min"/>
        <cfvo type="max"/>
        <color rgb="FFFFEF9C"/>
        <color rgb="FF63BE7B"/>
      </colorScale>
    </cfRule>
  </conditionalFormatting>
  <conditionalFormatting sqref="M14:N14">
    <cfRule type="aboveAverage" dxfId="4" priority="13" aboveAverage="0"/>
  </conditionalFormatting>
  <conditionalFormatting sqref="U17:U18">
    <cfRule type="aboveAverage" dxfId="3" priority="6" aboveAverage="0"/>
    <cfRule type="aboveAverage" dxfId="2" priority="7" aboveAverage="0"/>
  </conditionalFormatting>
  <conditionalFormatting sqref="M15:N26">
    <cfRule type="aboveAverage" dxfId="1" priority="83" aboveAverage="0"/>
  </conditionalFormatting>
  <conditionalFormatting sqref="B15:B26">
    <cfRule type="containsBlanks" priority="1" stopIfTrue="1">
      <formula>LEN(TRIM(B15))=0</formula>
    </cfRule>
    <cfRule type="expression" dxfId="0" priority="85">
      <formula>M15&lt;$N$27</formula>
    </cfRule>
  </conditionalFormatting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2020-12-03T10:49:00Z</cp:lastPrinted>
  <dcterms:created xsi:type="dcterms:W3CDTF">2020-10-15T06:14:32Z</dcterms:created>
  <dcterms:modified xsi:type="dcterms:W3CDTF">2020-12-16T00:13:54Z</dcterms:modified>
</cp:coreProperties>
</file>